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MESTRE-19\"/>
    </mc:Choice>
  </mc:AlternateContent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E39" i="2" l="1"/>
  <c r="D39" i="2"/>
  <c r="E15" i="2"/>
  <c r="D15" i="2"/>
  <c r="E4" i="2"/>
  <c r="D4" i="2"/>
  <c r="E32" i="2" l="1"/>
  <c r="D32" i="2"/>
  <c r="E51" i="2"/>
  <c r="D51" i="2"/>
  <c r="E47" i="2"/>
  <c r="E46" i="2" s="1"/>
  <c r="D47" i="2"/>
  <c r="D46" i="2" s="1"/>
  <c r="E35" i="2"/>
  <c r="E43" i="2" s="1"/>
  <c r="D35" i="2"/>
  <c r="D43" i="2" s="1"/>
  <c r="E56" i="2" l="1"/>
  <c r="D56" i="2"/>
  <c r="D58" i="2" s="1"/>
  <c r="E58" i="2"/>
</calcChain>
</file>

<file path=xl/sharedStrings.xml><?xml version="1.0" encoding="utf-8"?>
<sst xmlns="http://schemas.openxmlformats.org/spreadsheetml/2006/main" count="65" uniqueCount="56">
  <si>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</si>
  <si>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</si>
  <si>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</si>
  <si>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</si>
  <si>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</si>
  <si>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</si>
  <si>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</si>
  <si>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</si>
  <si>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</si>
  <si>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</si>
  <si>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</si>
  <si>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</si>
  <si>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</si>
  <si>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</si>
  <si>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</si>
  <si>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</si>
  <si>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</si>
  <si>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</si>
  <si>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</si>
  <si>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</si>
  <si>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</si>
  <si>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</si>
  <si>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</si>
  <si>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</si>
  <si>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</si>
  <si>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</si>
  <si>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</si>
  <si>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</si>
  <si>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</si>
  <si>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</si>
  <si>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</si>
  <si>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</si>
  <si>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</si>
  <si>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</si>
  <si>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</si>
  <si>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</si>
  <si>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</si>
  <si>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</si>
  <si>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</si>
  <si>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</si>
  <si>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</si>
  <si>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</si>
  <si>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</si>
  <si>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</si>
  <si>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</si>
  <si>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</si>
  <si>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</si>
  <si>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</si>
  <si>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</si>
  <si>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</si>
  <si>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</si>
  <si>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SALAMANCA, GUANAJUATO.
ESTADO DE FLUJOS DE EFECTIVO
DEL 1 DE ENERO AL 31 DE MARZO DEL 2019</t>
  </si>
  <si>
    <t>C.P. HUMBERTO RAZO ARTEAGA</t>
  </si>
  <si>
    <t>LIC. Y M.F.CANDELARIA CAMPOS CISNEROS</t>
  </si>
  <si>
    <t>TESORERO MUNICIPAL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</si>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</sst>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7" xfId="8" applyFont="1" applyFill="1" applyBorder="1" applyAlignment="1">
      <alignment horizontal="center" vertical="center" wrapText="1"/>
    </xf>
    <xf numFmtId="0" fontId="2" fillId="2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7" fillId="0" borderId="1" xfId="8" applyFont="1" applyFill="1" applyBorder="1" applyProtection="1">
      <protection locked="0"/>
    </xf>
    <xf numFmtId="4" fontId="8" fillId="0" borderId="0" xfId="8" applyNumberFormat="1" applyFont="1" applyFill="1" applyBorder="1" applyAlignment="1" applyProtection="1">
      <alignment vertical="top" wrapText="1"/>
      <protection locked="0"/>
    </xf>
    <xf numFmtId="4" fontId="8" fillId="0" borderId="2" xfId="8" applyNumberFormat="1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Fill="1" applyBorder="1" applyAlignment="1" applyProtection="1">
      <alignment vertical="top" wrapText="1"/>
      <protection locked="0"/>
    </xf>
    <xf numFmtId="4" fontId="1" fillId="0" borderId="2" xfId="8" applyNumberFormat="1" applyFont="1" applyFill="1" applyBorder="1" applyAlignment="1" applyProtection="1">
      <alignment vertical="top" wrapText="1"/>
      <protection locked="0"/>
    </xf>
    <xf numFmtId="4" fontId="8" fillId="0" borderId="4" xfId="8" applyNumberFormat="1" applyFont="1" applyFill="1" applyBorder="1" applyAlignment="1" applyProtection="1">
      <alignment vertical="top" wrapText="1"/>
      <protection locked="0"/>
    </xf>
    <xf numFmtId="4" fontId="8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3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3" xfId="8" applyFont="1" applyFill="1" applyBorder="1" applyProtection="1"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>
      <alignment horizontal="center" vertical="center" wrapText="1"/>
    </xf>
    <xf numFmtId="0" fontId="2" fillId="2" borderId="6" xfId="8" applyFont="1" applyFill="1" applyBorder="1" applyAlignment="1">
      <alignment horizontal="center" vertical="center" wrapText="1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21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zoomScaleNormal="100" workbookViewId="0">
      <selection activeCell="C5" sqref="C5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0</v>
      </c>
      <c r="B2" s="33"/>
      <c r="C2" s="33"/>
      <c r="D2" s="2">
        <v>2019</v>
      </c>
      <c r="E2" s="1">
        <v>2018</v>
      </c>
    </row>
    <row r="3" spans="1:5" x14ac:dyDescent="0.2">
      <c r="A3" s="5" t="s">
        <v>1</v>
      </c>
      <c r="C3" s="6"/>
      <c r="D3" s="7"/>
      <c r="E3" s="8"/>
    </row>
    <row r="4" spans="1:5" ht="12.75" x14ac:dyDescent="0.2">
      <c r="A4" s="4"/>
      <c r="B4" s="9" t="s">
        <v>2</v>
      </c>
      <c r="C4" s="10"/>
      <c r="D4" s="17">
        <f>SUM(D5:D14)</f>
        <v>262388698.34999996</v>
      </c>
      <c r="E4" s="18">
        <f>SUM(E5:E14)</f>
        <v>944453974.70000005</v>
      </c>
    </row>
    <row r="5" spans="1:5" ht="12.75" x14ac:dyDescent="0.2">
      <c r="A5" s="16">
        <v>4110</v>
      </c>
      <c r="C5" s="11" t="s">
        <v>3</v>
      </c>
      <c r="D5" s="19">
        <v>68633037.409999996</v>
      </c>
      <c r="E5" s="20">
        <v>91950284.700000003</v>
      </c>
    </row>
    <row r="6" spans="1:5" ht="12.75" x14ac:dyDescent="0.2">
      <c r="A6" s="16">
        <v>4120</v>
      </c>
      <c r="C6" s="11" t="s">
        <v>4</v>
      </c>
      <c r="D6" s="19">
        <v>0</v>
      </c>
      <c r="E6" s="20">
        <v>0</v>
      </c>
    </row>
    <row r="7" spans="1:5" ht="12.75" x14ac:dyDescent="0.2">
      <c r="A7" s="16">
        <v>4130</v>
      </c>
      <c r="C7" s="11" t="s">
        <v>42</v>
      </c>
      <c r="D7" s="19">
        <v>0</v>
      </c>
      <c r="E7" s="20">
        <v>0</v>
      </c>
    </row>
    <row r="8" spans="1:5" ht="12.75" x14ac:dyDescent="0.2">
      <c r="A8" s="16">
        <v>4140</v>
      </c>
      <c r="C8" s="11" t="s">
        <v>5</v>
      </c>
      <c r="D8" s="19">
        <v>8987330.0999999996</v>
      </c>
      <c r="E8" s="20">
        <v>62478010.509999998</v>
      </c>
    </row>
    <row r="9" spans="1:5" ht="12.75" x14ac:dyDescent="0.2">
      <c r="A9" s="16">
        <v>4150</v>
      </c>
      <c r="C9" s="11" t="s">
        <v>43</v>
      </c>
      <c r="D9" s="19">
        <v>2724611.91</v>
      </c>
      <c r="E9" s="20">
        <v>8728527.5</v>
      </c>
    </row>
    <row r="10" spans="1:5" ht="12.75" x14ac:dyDescent="0.2">
      <c r="A10" s="16">
        <v>4160</v>
      </c>
      <c r="C10" s="11" t="s">
        <v>44</v>
      </c>
      <c r="D10" s="19">
        <v>5608045.7000000002</v>
      </c>
      <c r="E10" s="20">
        <v>34135958.509999998</v>
      </c>
    </row>
    <row r="11" spans="1:5" ht="12.75" x14ac:dyDescent="0.2">
      <c r="A11" s="16">
        <v>4170</v>
      </c>
      <c r="C11" s="11" t="s">
        <v>45</v>
      </c>
      <c r="D11" s="19">
        <v>0</v>
      </c>
      <c r="E11" s="20">
        <v>0</v>
      </c>
    </row>
    <row r="12" spans="1:5" ht="22.5" x14ac:dyDescent="0.2">
      <c r="A12" s="16">
        <v>4210</v>
      </c>
      <c r="C12" s="11" t="s">
        <v>46</v>
      </c>
      <c r="D12" s="19">
        <v>176435673.22999999</v>
      </c>
      <c r="E12" s="20">
        <v>747161193.48000002</v>
      </c>
    </row>
    <row r="13" spans="1:5" ht="12.75" x14ac:dyDescent="0.2">
      <c r="A13" s="16">
        <v>4220</v>
      </c>
      <c r="C13" s="11" t="s">
        <v>47</v>
      </c>
      <c r="D13" s="19">
        <v>0</v>
      </c>
      <c r="E13" s="20">
        <v>0</v>
      </c>
    </row>
    <row r="14" spans="1:5" ht="12.75" x14ac:dyDescent="0.2">
      <c r="A14" s="16" t="s">
        <v>48</v>
      </c>
      <c r="C14" s="11" t="s">
        <v>6</v>
      </c>
      <c r="D14" s="19">
        <v>0</v>
      </c>
      <c r="E14" s="20">
        <v>0</v>
      </c>
    </row>
    <row r="15" spans="1:5" ht="12.75" x14ac:dyDescent="0.2">
      <c r="A15" s="16" t="s">
        <v>49</v>
      </c>
      <c r="B15" s="9" t="s">
        <v>7</v>
      </c>
      <c r="C15" s="10"/>
      <c r="D15" s="17">
        <f>SUM(D16:D31)</f>
        <v>138339327.17000002</v>
      </c>
      <c r="E15" s="18">
        <f>SUM(E16:E31)</f>
        <v>659183509.4000001</v>
      </c>
    </row>
    <row r="16" spans="1:5" ht="12.75" x14ac:dyDescent="0.2">
      <c r="A16" s="16">
        <v>5110</v>
      </c>
      <c r="C16" s="11" t="s">
        <v>8</v>
      </c>
      <c r="D16" s="19">
        <v>59280749.109999999</v>
      </c>
      <c r="E16" s="20">
        <v>263253831.65000001</v>
      </c>
    </row>
    <row r="17" spans="1:5" ht="12.75" x14ac:dyDescent="0.2">
      <c r="A17" s="16">
        <v>5120</v>
      </c>
      <c r="C17" s="11" t="s">
        <v>9</v>
      </c>
      <c r="D17" s="19">
        <v>14029363.890000001</v>
      </c>
      <c r="E17" s="20">
        <v>50409085.68</v>
      </c>
    </row>
    <row r="18" spans="1:5" ht="12.75" x14ac:dyDescent="0.2">
      <c r="A18" s="16">
        <v>5130</v>
      </c>
      <c r="C18" s="11" t="s">
        <v>10</v>
      </c>
      <c r="D18" s="19">
        <v>50002932.520000003</v>
      </c>
      <c r="E18" s="20">
        <v>226531067.52000001</v>
      </c>
    </row>
    <row r="19" spans="1:5" ht="12.75" x14ac:dyDescent="0.2">
      <c r="A19" s="16">
        <v>5210</v>
      </c>
      <c r="C19" s="11" t="s">
        <v>11</v>
      </c>
      <c r="D19" s="19">
        <v>0</v>
      </c>
      <c r="E19" s="20">
        <v>0</v>
      </c>
    </row>
    <row r="20" spans="1:5" ht="12.75" x14ac:dyDescent="0.2">
      <c r="A20" s="16">
        <v>5220</v>
      </c>
      <c r="C20" s="11" t="s">
        <v>12</v>
      </c>
      <c r="D20" s="19">
        <v>7861767.54</v>
      </c>
      <c r="E20" s="20">
        <v>26797500</v>
      </c>
    </row>
    <row r="21" spans="1:5" ht="12.75" x14ac:dyDescent="0.2">
      <c r="A21" s="16">
        <v>5230</v>
      </c>
      <c r="C21" s="11" t="s">
        <v>13</v>
      </c>
      <c r="D21" s="19">
        <v>1891849.7</v>
      </c>
      <c r="E21" s="20">
        <v>4676145.1900000004</v>
      </c>
    </row>
    <row r="22" spans="1:5" ht="12.75" x14ac:dyDescent="0.2">
      <c r="A22" s="16">
        <v>5240</v>
      </c>
      <c r="C22" s="11" t="s">
        <v>14</v>
      </c>
      <c r="D22" s="19">
        <v>2405443.46</v>
      </c>
      <c r="E22" s="20">
        <v>46568097.859999999</v>
      </c>
    </row>
    <row r="23" spans="1:5" ht="12.75" x14ac:dyDescent="0.2">
      <c r="A23" s="16">
        <v>5250</v>
      </c>
      <c r="C23" s="11" t="s">
        <v>15</v>
      </c>
      <c r="D23" s="19">
        <v>0</v>
      </c>
      <c r="E23" s="20">
        <v>0</v>
      </c>
    </row>
    <row r="24" spans="1:5" ht="12.75" x14ac:dyDescent="0.2">
      <c r="A24" s="16">
        <v>5260</v>
      </c>
      <c r="C24" s="11" t="s">
        <v>16</v>
      </c>
      <c r="D24" s="19">
        <v>0</v>
      </c>
      <c r="E24" s="20">
        <v>0</v>
      </c>
    </row>
    <row r="25" spans="1:5" ht="12.75" x14ac:dyDescent="0.2">
      <c r="A25" s="16">
        <v>5270</v>
      </c>
      <c r="C25" s="11" t="s">
        <v>17</v>
      </c>
      <c r="D25" s="19">
        <v>0</v>
      </c>
      <c r="E25" s="20">
        <v>0</v>
      </c>
    </row>
    <row r="26" spans="1:5" ht="12.75" x14ac:dyDescent="0.2">
      <c r="A26" s="16">
        <v>5280</v>
      </c>
      <c r="C26" s="11" t="s">
        <v>18</v>
      </c>
      <c r="D26" s="19">
        <v>0</v>
      </c>
      <c r="E26" s="20">
        <v>0</v>
      </c>
    </row>
    <row r="27" spans="1:5" ht="12.75" x14ac:dyDescent="0.2">
      <c r="A27" s="16">
        <v>5290</v>
      </c>
      <c r="C27" s="11" t="s">
        <v>19</v>
      </c>
      <c r="D27" s="19">
        <v>0</v>
      </c>
      <c r="E27" s="20">
        <v>0</v>
      </c>
    </row>
    <row r="28" spans="1:5" ht="12.75" x14ac:dyDescent="0.2">
      <c r="A28" s="16">
        <v>5310</v>
      </c>
      <c r="C28" s="11" t="s">
        <v>20</v>
      </c>
      <c r="D28" s="19">
        <v>0</v>
      </c>
      <c r="E28" s="20">
        <v>0</v>
      </c>
    </row>
    <row r="29" spans="1:5" ht="12.75" x14ac:dyDescent="0.2">
      <c r="A29" s="16">
        <v>5320</v>
      </c>
      <c r="C29" s="11" t="s">
        <v>21</v>
      </c>
      <c r="D29" s="19">
        <v>0</v>
      </c>
      <c r="E29" s="20">
        <v>0</v>
      </c>
    </row>
    <row r="30" spans="1:5" ht="12.75" x14ac:dyDescent="0.2">
      <c r="A30" s="16">
        <v>5330</v>
      </c>
      <c r="C30" s="11" t="s">
        <v>22</v>
      </c>
      <c r="D30" s="19">
        <v>0</v>
      </c>
      <c r="E30" s="20">
        <v>29661328.84</v>
      </c>
    </row>
    <row r="31" spans="1:5" ht="12.75" x14ac:dyDescent="0.2">
      <c r="A31" s="16" t="s">
        <v>48</v>
      </c>
      <c r="C31" s="11" t="s">
        <v>23</v>
      </c>
      <c r="D31" s="19">
        <v>2867220.95</v>
      </c>
      <c r="E31" s="20">
        <v>11286452.66</v>
      </c>
    </row>
    <row r="32" spans="1:5" ht="12.75" x14ac:dyDescent="0.2">
      <c r="A32" s="12" t="s">
        <v>24</v>
      </c>
      <c r="C32" s="13"/>
      <c r="D32" s="17">
        <f>D4-D15</f>
        <v>124049371.17999995</v>
      </c>
      <c r="E32" s="18">
        <f>E4-E15</f>
        <v>285270465.29999995</v>
      </c>
    </row>
    <row r="33" spans="1:5" ht="12.75" x14ac:dyDescent="0.2">
      <c r="A33" s="14"/>
      <c r="C33" s="13"/>
      <c r="D33" s="17"/>
      <c r="E33" s="18"/>
    </row>
    <row r="34" spans="1:5" ht="12.75" x14ac:dyDescent="0.2">
      <c r="A34" s="5" t="s">
        <v>25</v>
      </c>
      <c r="C34" s="6"/>
      <c r="D34" s="19"/>
      <c r="E34" s="20"/>
    </row>
    <row r="35" spans="1:5" ht="12.75" x14ac:dyDescent="0.2">
      <c r="A35" s="4"/>
      <c r="B35" s="9" t="s">
        <v>2</v>
      </c>
      <c r="C35" s="10"/>
      <c r="D35" s="17">
        <f>SUM(D36:D38)</f>
        <v>0</v>
      </c>
      <c r="E35" s="18">
        <f>SUM(E36:E38)</f>
        <v>0</v>
      </c>
    </row>
    <row r="36" spans="1:5" ht="12.75" x14ac:dyDescent="0.2">
      <c r="A36" s="4"/>
      <c r="C36" s="11" t="s">
        <v>26</v>
      </c>
      <c r="D36" s="19">
        <v>0</v>
      </c>
      <c r="E36" s="20">
        <v>0</v>
      </c>
    </row>
    <row r="37" spans="1:5" ht="12.75" x14ac:dyDescent="0.2">
      <c r="A37" s="4"/>
      <c r="C37" s="11" t="s">
        <v>27</v>
      </c>
      <c r="D37" s="19">
        <v>0</v>
      </c>
      <c r="E37" s="20">
        <v>0</v>
      </c>
    </row>
    <row r="38" spans="1:5" ht="12.75" x14ac:dyDescent="0.2">
      <c r="A38" s="4"/>
      <c r="C38" s="11" t="s">
        <v>28</v>
      </c>
      <c r="D38" s="19">
        <v>0</v>
      </c>
      <c r="E38" s="20">
        <v>0</v>
      </c>
    </row>
    <row r="39" spans="1:5" ht="12.75" x14ac:dyDescent="0.2">
      <c r="A39" s="4"/>
      <c r="B39" s="9" t="s">
        <v>7</v>
      </c>
      <c r="C39" s="10"/>
      <c r="D39" s="17">
        <f>SUM(D40:D42)</f>
        <v>640956.10000000009</v>
      </c>
      <c r="E39" s="18">
        <f>SUM(E40:E42)</f>
        <v>439586684.24000001</v>
      </c>
    </row>
    <row r="40" spans="1:5" ht="12.75" x14ac:dyDescent="0.2">
      <c r="A40" s="16">
        <v>1230</v>
      </c>
      <c r="C40" s="11" t="s">
        <v>26</v>
      </c>
      <c r="D40" s="19">
        <v>0</v>
      </c>
      <c r="E40" s="20">
        <v>431283381.06</v>
      </c>
    </row>
    <row r="41" spans="1:5" ht="12.75" x14ac:dyDescent="0.2">
      <c r="A41" s="16" t="s">
        <v>50</v>
      </c>
      <c r="C41" s="11" t="s">
        <v>27</v>
      </c>
      <c r="D41" s="19">
        <v>390908.4</v>
      </c>
      <c r="E41" s="20">
        <v>8206697.6799999997</v>
      </c>
    </row>
    <row r="42" spans="1:5" ht="12.75" x14ac:dyDescent="0.2">
      <c r="A42" s="4"/>
      <c r="C42" s="11" t="s">
        <v>29</v>
      </c>
      <c r="D42" s="19">
        <v>250047.7</v>
      </c>
      <c r="E42" s="20">
        <v>96605.5</v>
      </c>
    </row>
    <row r="43" spans="1:5" ht="12.75" x14ac:dyDescent="0.2">
      <c r="A43" s="12" t="s">
        <v>30</v>
      </c>
      <c r="C43" s="13"/>
      <c r="D43" s="17">
        <f>D35-D39</f>
        <v>-640956.10000000009</v>
      </c>
      <c r="E43" s="18">
        <f>E35-E39</f>
        <v>-439586684.24000001</v>
      </c>
    </row>
    <row r="44" spans="1:5" ht="12.75" x14ac:dyDescent="0.2">
      <c r="A44" s="14"/>
      <c r="C44" s="13"/>
      <c r="D44" s="17"/>
      <c r="E44" s="18"/>
    </row>
    <row r="45" spans="1:5" ht="12.75" x14ac:dyDescent="0.2">
      <c r="A45" s="5" t="s">
        <v>31</v>
      </c>
      <c r="C45" s="6"/>
      <c r="D45" s="19"/>
      <c r="E45" s="20"/>
    </row>
    <row r="46" spans="1:5" ht="12.75" x14ac:dyDescent="0.2">
      <c r="A46" s="4"/>
      <c r="B46" s="9" t="s">
        <v>2</v>
      </c>
      <c r="C46" s="10"/>
      <c r="D46" s="17">
        <f>SUM(D47+D50)</f>
        <v>0</v>
      </c>
      <c r="E46" s="18">
        <f>SUM(E47+E50)</f>
        <v>0</v>
      </c>
    </row>
    <row r="47" spans="1:5" ht="12.75" x14ac:dyDescent="0.2">
      <c r="A47" s="4"/>
      <c r="C47" s="11" t="s">
        <v>32</v>
      </c>
      <c r="D47" s="19">
        <f>SUM(D48:D49)</f>
        <v>0</v>
      </c>
      <c r="E47" s="20">
        <f>SUM(E48:E49)</f>
        <v>0</v>
      </c>
    </row>
    <row r="48" spans="1:5" ht="12.75" x14ac:dyDescent="0.2">
      <c r="A48" s="16">
        <v>2233</v>
      </c>
      <c r="C48" s="15" t="s">
        <v>33</v>
      </c>
      <c r="D48" s="19">
        <v>-11880171.24</v>
      </c>
      <c r="E48" s="20">
        <v>-6180205.71</v>
      </c>
    </row>
    <row r="49" spans="1:5" ht="12.75" x14ac:dyDescent="0.2">
      <c r="A49" s="16">
        <v>2234</v>
      </c>
      <c r="C49" s="15" t="s">
        <v>34</v>
      </c>
      <c r="D49" s="19">
        <v>11880171.24</v>
      </c>
      <c r="E49" s="20">
        <v>6180205.71</v>
      </c>
    </row>
    <row r="50" spans="1:5" ht="12.75" x14ac:dyDescent="0.2">
      <c r="A50" s="4"/>
      <c r="C50" s="11" t="s">
        <v>35</v>
      </c>
      <c r="D50" s="19">
        <v>0</v>
      </c>
      <c r="E50" s="20">
        <v>0</v>
      </c>
    </row>
    <row r="51" spans="1:5" ht="12.75" x14ac:dyDescent="0.2">
      <c r="A51" s="4"/>
      <c r="B51" s="9" t="s">
        <v>7</v>
      </c>
      <c r="C51" s="10"/>
      <c r="D51" s="17">
        <f>SUM(D52+D55)</f>
        <v>321839190.04000002</v>
      </c>
      <c r="E51" s="18">
        <f>SUM(E52+E55)</f>
        <v>345622822.06</v>
      </c>
    </row>
    <row r="52" spans="1:5" ht="12.75" x14ac:dyDescent="0.2">
      <c r="A52" s="4"/>
      <c r="C52" s="11" t="s">
        <v>36</v>
      </c>
      <c r="D52" s="19">
        <v>283161551.5</v>
      </c>
      <c r="E52" s="20">
        <v>342573504.12</v>
      </c>
    </row>
    <row r="53" spans="1:5" ht="12.75" x14ac:dyDescent="0.2">
      <c r="A53" s="4"/>
      <c r="C53" s="15" t="s">
        <v>33</v>
      </c>
      <c r="D53" s="19">
        <v>-8557527.2400000002</v>
      </c>
      <c r="E53" s="20">
        <v>245185.15</v>
      </c>
    </row>
    <row r="54" spans="1:5" ht="12.75" x14ac:dyDescent="0.2">
      <c r="A54" s="4"/>
      <c r="C54" s="15" t="s">
        <v>34</v>
      </c>
      <c r="D54" s="19">
        <v>0</v>
      </c>
      <c r="E54" s="20">
        <v>0</v>
      </c>
    </row>
    <row r="55" spans="1:5" ht="12.75" x14ac:dyDescent="0.2">
      <c r="A55" s="4"/>
      <c r="C55" s="11" t="s">
        <v>37</v>
      </c>
      <c r="D55" s="19">
        <v>38677638.539999999</v>
      </c>
      <c r="E55" s="20">
        <v>3049317.94</v>
      </c>
    </row>
    <row r="56" spans="1:5" ht="12.75" x14ac:dyDescent="0.2">
      <c r="A56" s="12" t="s">
        <v>38</v>
      </c>
      <c r="C56" s="13"/>
      <c r="D56" s="17">
        <f>D46-D51</f>
        <v>-321839190.04000002</v>
      </c>
      <c r="E56" s="18">
        <f>E46-E51</f>
        <v>-345622822.06</v>
      </c>
    </row>
    <row r="57" spans="1:5" ht="12.75" x14ac:dyDescent="0.2">
      <c r="A57" s="14"/>
      <c r="C57" s="13"/>
      <c r="D57" s="17"/>
      <c r="E57" s="18"/>
    </row>
    <row r="58" spans="1:5" ht="12.75" x14ac:dyDescent="0.2">
      <c r="A58" s="12" t="s">
        <v>39</v>
      </c>
      <c r="C58" s="13"/>
      <c r="D58" s="17">
        <f>D56+D43+D32</f>
        <v>-198430774.9600001</v>
      </c>
      <c r="E58" s="18">
        <f>E56+E43+E32</f>
        <v>-499939041</v>
      </c>
    </row>
    <row r="59" spans="1:5" ht="12.75" x14ac:dyDescent="0.2">
      <c r="A59" s="14"/>
      <c r="C59" s="13"/>
      <c r="D59" s="17"/>
      <c r="E59" s="18"/>
    </row>
    <row r="60" spans="1:5" ht="12.75" x14ac:dyDescent="0.2">
      <c r="A60" s="12" t="s">
        <v>40</v>
      </c>
      <c r="C60" s="13"/>
      <c r="D60" s="17">
        <v>162179020.02000001</v>
      </c>
      <c r="E60" s="18">
        <v>119924811.62</v>
      </c>
    </row>
    <row r="61" spans="1:5" ht="12.75" x14ac:dyDescent="0.2">
      <c r="A61" s="12" t="s">
        <v>41</v>
      </c>
      <c r="B61" s="28"/>
      <c r="C61" s="23"/>
      <c r="D61" s="22">
        <v>162179020.02000001</v>
      </c>
      <c r="E61" s="21">
        <v>119924811.62</v>
      </c>
    </row>
    <row r="62" spans="1:5" s="26" customFormat="1" x14ac:dyDescent="0.2">
      <c r="C62" s="25"/>
      <c r="D62" s="25"/>
      <c r="E62" s="24"/>
    </row>
    <row r="63" spans="1:5" s="26" customFormat="1" x14ac:dyDescent="0.2">
      <c r="C63" s="25"/>
      <c r="D63" s="25"/>
      <c r="E63" s="24"/>
    </row>
    <row r="64" spans="1:5" s="26" customFormat="1" x14ac:dyDescent="0.2">
      <c r="C64" s="25"/>
      <c r="D64" s="25"/>
      <c r="E64" s="24"/>
    </row>
    <row r="65" spans="3:5" s="26" customFormat="1" x14ac:dyDescent="0.2">
      <c r="C65" s="25"/>
      <c r="D65" s="25"/>
      <c r="E65" s="24"/>
    </row>
    <row r="66" spans="3:5" s="26" customFormat="1" x14ac:dyDescent="0.2">
      <c r="C66" s="25"/>
      <c r="D66" s="25"/>
      <c r="E66" s="24"/>
    </row>
    <row r="67" spans="3:5" s="26" customFormat="1" x14ac:dyDescent="0.2">
      <c r="C67" s="25"/>
      <c r="D67" s="25"/>
      <c r="E67" s="24"/>
    </row>
    <row r="69" spans="3:5" x14ac:dyDescent="0.2">
      <c r="C69" s="27" t="s">
        <v>52</v>
      </c>
      <c r="D69" s="34" t="s">
        <v>53</v>
      </c>
      <c r="E69" s="34"/>
    </row>
    <row r="70" spans="3:5" x14ac:dyDescent="0.2">
      <c r="C70" s="27" t="s">
        <v>54</v>
      </c>
      <c r="D70" s="34" t="s">
        <v>55</v>
      </c>
      <c r="E70" s="34"/>
    </row>
  </sheetData>
  <sheetProtection formatCells="0" formatColumns="0" formatRows="0" autoFilter="0"/>
  <mergeCells count="4">
    <mergeCell ref="A1:E1"/>
    <mergeCell ref="A2:C2"/>
    <mergeCell ref="D69:E69"/>
    <mergeCell ref="D70:E70"/>
  </mergeCells>
  <pageMargins left="0.70866141732283472" right="0.70866141732283472" top="0.55118110236220474" bottom="0.74803149606299213" header="0.31496062992125984" footer="0.31496062992125984"/>
  <pageSetup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212f5b6f-540c-444d-8783-9749c880513e"/>
    <ds:schemaRef ds:uri="http://schemas.microsoft.com/office/infopath/2007/PartnerControls"/>
    <ds:schemaRef ds:uri="45be96a9-161b-45e5-8955-82d7971c9a3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revision/>
  <cp:lastPrinted>2019-04-30T17:38:01Z</cp:lastPrinted>
  <dcterms:created xsi:type="dcterms:W3CDTF">2012-12-11T20:31:36Z</dcterms:created>
  <dcterms:modified xsi:type="dcterms:W3CDTF">2019-05-04T02:07:35Z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